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П\Исполнение МП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Лист1!$A$1:$J$49</definedName>
  </definedNames>
  <calcPr calcId="152511" iterate="1"/>
</workbook>
</file>

<file path=xl/calcChain.xml><?xml version="1.0" encoding="utf-8"?>
<calcChain xmlns="http://schemas.openxmlformats.org/spreadsheetml/2006/main">
  <c r="H32" i="1" l="1"/>
  <c r="I25" i="1" l="1"/>
  <c r="G25" i="1"/>
  <c r="C25" i="1"/>
  <c r="J28" i="1"/>
  <c r="H28" i="1"/>
  <c r="D49" i="1" l="1"/>
  <c r="E49" i="1"/>
  <c r="F49" i="1"/>
  <c r="J48" i="1"/>
  <c r="H48" i="1"/>
  <c r="H34" i="1" l="1"/>
  <c r="H18" i="1"/>
  <c r="J25" i="1" l="1"/>
  <c r="H25" i="1"/>
  <c r="C44" i="1"/>
  <c r="J47" i="1" l="1"/>
  <c r="H47" i="1"/>
  <c r="I44" i="1" l="1"/>
  <c r="G44" i="1"/>
  <c r="J46" i="1"/>
  <c r="H46" i="1"/>
  <c r="J45" i="1"/>
  <c r="H45" i="1"/>
  <c r="J44" i="1" l="1"/>
  <c r="H44" i="1"/>
  <c r="J37" i="1"/>
  <c r="H37" i="1"/>
  <c r="J43" i="1" l="1"/>
  <c r="H43" i="1"/>
  <c r="H26" i="1" l="1"/>
  <c r="H27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29" i="1" l="1"/>
  <c r="J29" i="1"/>
  <c r="H41" i="1"/>
  <c r="C38" i="1"/>
  <c r="J38" i="1" s="1"/>
  <c r="J36" i="1"/>
  <c r="H36" i="1"/>
  <c r="I35" i="1"/>
  <c r="G35" i="1"/>
  <c r="C35" i="1"/>
  <c r="J34" i="1"/>
  <c r="C33" i="1"/>
  <c r="J42" i="1"/>
  <c r="H42" i="1"/>
  <c r="J30" i="1"/>
  <c r="J31" i="1"/>
  <c r="H30" i="1"/>
  <c r="H31" i="1"/>
  <c r="J26" i="1"/>
  <c r="J27" i="1"/>
  <c r="J23" i="1"/>
  <c r="J24" i="1"/>
  <c r="H23" i="1"/>
  <c r="I22" i="1"/>
  <c r="G22" i="1"/>
  <c r="G49" i="1" s="1"/>
  <c r="C22" i="1"/>
  <c r="J20" i="1"/>
  <c r="J21" i="1"/>
  <c r="H20" i="1"/>
  <c r="H21" i="1"/>
  <c r="C19" i="1"/>
  <c r="C49" i="1" s="1"/>
  <c r="J17" i="1"/>
  <c r="J18" i="1"/>
  <c r="H17" i="1"/>
  <c r="I49" i="1" l="1"/>
  <c r="H35" i="1"/>
  <c r="J19" i="1"/>
  <c r="H19" i="1"/>
  <c r="H38" i="1"/>
  <c r="H33" i="1"/>
  <c r="J35" i="1"/>
  <c r="J33" i="1"/>
  <c r="H22" i="1"/>
  <c r="H16" i="1"/>
  <c r="J16" i="1"/>
  <c r="J22" i="1"/>
  <c r="H15" i="1"/>
  <c r="J15" i="1"/>
  <c r="J14" i="1"/>
  <c r="H14" i="1"/>
  <c r="J13" i="1"/>
  <c r="H13" i="1"/>
  <c r="H12" i="1"/>
  <c r="J11" i="1"/>
  <c r="H11" i="1"/>
  <c r="H49" i="1" l="1"/>
  <c r="J49" i="1"/>
  <c r="J10" i="1"/>
</calcChain>
</file>

<file path=xl/sharedStrings.xml><?xml version="1.0" encoding="utf-8"?>
<sst xmlns="http://schemas.openxmlformats.org/spreadsheetml/2006/main" count="56" uniqueCount="54">
  <si>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</si>
  <si>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</si>
  <si>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</si>
  <si>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</si>
  <si>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</si>
  <si>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</si>
  <si>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</si>
  <si>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</si>
  <si>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</si>
  <si>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</si>
  <si>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</si>
  <si>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</si>
  <si>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</si>
  <si>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</si>
  <si>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</si>
  <si>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</si>
  <si>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</si>
  <si>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</si>
  <si>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</si>
  <si>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</si>
  <si>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</si>
  <si>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</si>
  <si>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</si>
  <si>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</si>
  <si>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</si>
  <si>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</si>
  <si>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</si>
  <si>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</si>
  <si>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</si>
  <si>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</si>
  <si>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</si>
  <si>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</si>
  <si>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</si>
  <si>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</si>
  <si>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</si>
  <si>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</si>
  <si>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</si>
  <si>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</si>
  <si>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</si>
  <si>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</si>
  <si>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</si>
  <si>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</si>
  <si>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</si>
  <si>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</si>
  <si>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</si>
  <si>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</si>
  <si>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</si>
  <si>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В 2024 ГОДУ</t>
  </si>
  <si>
    <t>Бюджет города Твери на 2024 год всего, 
тыс. руб.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</si>
  <si>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</si>
  <si>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</si>
  <si>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</si>
  <si>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Расселение аварийного жилья, подлежащего реставрации (реконструкции), с целью дальнейшего приспособления объекта культурного наследия "Морозовский городок" для современного использования</t>
  </si>
  <si>
    <t>по состоянию на 01.11.2024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</si>
</sst>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8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zoomScale="130" zoomScaleNormal="110" zoomScaleSheetLayoutView="130" workbookViewId="0">
      <selection activeCell="C44" sqref="C44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2.285156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5" t="s">
        <v>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6" customFormat="1" x14ac:dyDescent="0.25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s="6" customFormat="1" x14ac:dyDescent="0.25">
      <c r="A3" s="55" t="s">
        <v>10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s="6" customFormat="1" x14ac:dyDescent="0.25">
      <c r="A4" s="55" t="s">
        <v>47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6" customFormat="1" hidden="1" x14ac:dyDescent="0.2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s="6" customFormat="1" x14ac:dyDescent="0.25">
      <c r="A6" s="1"/>
      <c r="B6" s="1"/>
      <c r="C6" s="57" t="s">
        <v>53</v>
      </c>
      <c r="D6" s="57"/>
      <c r="E6" s="57"/>
      <c r="F6" s="57"/>
      <c r="G6" s="57"/>
      <c r="H6" s="57"/>
      <c r="I6" s="57"/>
      <c r="J6" s="57"/>
    </row>
    <row r="7" spans="1:10" s="6" customFormat="1" ht="33" customHeight="1" x14ac:dyDescent="0.25">
      <c r="A7" s="54" t="s">
        <v>0</v>
      </c>
      <c r="B7" s="54" t="s">
        <v>1</v>
      </c>
      <c r="C7" s="54" t="s">
        <v>48</v>
      </c>
      <c r="D7" s="54" t="s">
        <v>2</v>
      </c>
      <c r="E7" s="54"/>
      <c r="F7" s="54"/>
      <c r="G7" s="54" t="s">
        <v>4</v>
      </c>
      <c r="H7" s="54"/>
      <c r="I7" s="54" t="s">
        <v>5</v>
      </c>
      <c r="J7" s="54"/>
    </row>
    <row r="8" spans="1:10" s="6" customFormat="1" ht="24.75" customHeight="1" x14ac:dyDescent="0.25">
      <c r="A8" s="54"/>
      <c r="B8" s="54"/>
      <c r="C8" s="54"/>
      <c r="D8" s="34"/>
      <c r="E8" s="34"/>
      <c r="F8" s="34"/>
      <c r="G8" s="25" t="s">
        <v>29</v>
      </c>
      <c r="H8" s="35" t="s">
        <v>3</v>
      </c>
      <c r="I8" s="25" t="s">
        <v>29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6" customHeight="1" x14ac:dyDescent="0.25">
      <c r="A10" s="26">
        <v>1</v>
      </c>
      <c r="B10" s="27" t="s">
        <v>30</v>
      </c>
      <c r="C10" s="52">
        <f>SUM(C11:C15)</f>
        <v>7844103.7000000002</v>
      </c>
      <c r="D10" s="52"/>
      <c r="E10" s="52"/>
      <c r="F10" s="52"/>
      <c r="G10" s="52">
        <f>SUM(G11:G15)</f>
        <v>6976505.7999999989</v>
      </c>
      <c r="H10" s="53">
        <f>G10*100/C10</f>
        <v>88.939489670438689</v>
      </c>
      <c r="I10" s="52">
        <f>SUM(I11:I15)</f>
        <v>5999801.0000000009</v>
      </c>
      <c r="J10" s="52">
        <f t="shared" ref="J10:J38" si="0">I10*100/C10</f>
        <v>76.488037760133139</v>
      </c>
    </row>
    <row r="11" spans="1:10" s="4" customFormat="1" ht="15.75" customHeight="1" x14ac:dyDescent="0.25">
      <c r="A11" s="28"/>
      <c r="B11" s="29" t="s">
        <v>46</v>
      </c>
      <c r="C11" s="42">
        <v>3222509.5</v>
      </c>
      <c r="D11" s="43"/>
      <c r="E11" s="43"/>
      <c r="F11" s="43"/>
      <c r="G11" s="44">
        <v>2840410.9</v>
      </c>
      <c r="H11" s="45">
        <f t="shared" ref="H11:H41" si="1">G11*100/C11</f>
        <v>88.142824714713797</v>
      </c>
      <c r="I11" s="44">
        <v>2499372.7999999998</v>
      </c>
      <c r="J11" s="42">
        <f t="shared" si="0"/>
        <v>77.559827209198289</v>
      </c>
    </row>
    <row r="12" spans="1:10" s="4" customFormat="1" ht="16.5" customHeight="1" x14ac:dyDescent="0.25">
      <c r="A12" s="28"/>
      <c r="B12" s="29" t="s">
        <v>31</v>
      </c>
      <c r="C12" s="44">
        <v>4200897</v>
      </c>
      <c r="D12" s="43"/>
      <c r="E12" s="43"/>
      <c r="F12" s="43"/>
      <c r="G12" s="44">
        <v>3760578.3</v>
      </c>
      <c r="H12" s="45">
        <f t="shared" si="1"/>
        <v>89.518459986045841</v>
      </c>
      <c r="I12" s="44">
        <v>3224453.7</v>
      </c>
      <c r="J12" s="42">
        <v>7</v>
      </c>
    </row>
    <row r="13" spans="1:10" s="4" customFormat="1" ht="29.25" customHeight="1" x14ac:dyDescent="0.25">
      <c r="A13" s="28"/>
      <c r="B13" s="29" t="s">
        <v>11</v>
      </c>
      <c r="C13" s="44">
        <v>84801.8</v>
      </c>
      <c r="D13" s="43"/>
      <c r="E13" s="43"/>
      <c r="F13" s="43"/>
      <c r="G13" s="44">
        <v>73694.3</v>
      </c>
      <c r="H13" s="45">
        <f t="shared" si="1"/>
        <v>86.901811046463635</v>
      </c>
      <c r="I13" s="44">
        <v>69206.899999999994</v>
      </c>
      <c r="J13" s="42">
        <f t="shared" si="0"/>
        <v>81.610178085842506</v>
      </c>
    </row>
    <row r="14" spans="1:10" s="4" customFormat="1" ht="28.5" customHeight="1" x14ac:dyDescent="0.25">
      <c r="A14" s="28"/>
      <c r="B14" s="29" t="s">
        <v>32</v>
      </c>
      <c r="C14" s="44">
        <v>265121</v>
      </c>
      <c r="D14" s="43"/>
      <c r="E14" s="43"/>
      <c r="F14" s="43"/>
      <c r="G14" s="44">
        <v>248396.6</v>
      </c>
      <c r="H14" s="45">
        <f t="shared" si="1"/>
        <v>93.691786014687636</v>
      </c>
      <c r="I14" s="44">
        <v>154669.20000000001</v>
      </c>
      <c r="J14" s="42">
        <f t="shared" si="0"/>
        <v>58.339097996763748</v>
      </c>
    </row>
    <row r="15" spans="1:10" s="4" customFormat="1" ht="30" customHeight="1" x14ac:dyDescent="0.25">
      <c r="A15" s="28"/>
      <c r="B15" s="29" t="s">
        <v>23</v>
      </c>
      <c r="C15" s="44">
        <v>70774.399999999994</v>
      </c>
      <c r="D15" s="43"/>
      <c r="E15" s="43"/>
      <c r="F15" s="43"/>
      <c r="G15" s="44">
        <v>53425.7</v>
      </c>
      <c r="H15" s="46">
        <f t="shared" si="1"/>
        <v>75.487323099877926</v>
      </c>
      <c r="I15" s="44">
        <v>52098.400000000001</v>
      </c>
      <c r="J15" s="44">
        <f t="shared" si="0"/>
        <v>73.611927476601721</v>
      </c>
    </row>
    <row r="16" spans="1:10" s="7" customFormat="1" ht="26.25" customHeight="1" x14ac:dyDescent="0.25">
      <c r="A16" s="26">
        <v>2</v>
      </c>
      <c r="B16" s="11" t="s">
        <v>33</v>
      </c>
      <c r="C16" s="52">
        <f>SUM(C17:C18)</f>
        <v>654091</v>
      </c>
      <c r="D16" s="52"/>
      <c r="E16" s="52"/>
      <c r="F16" s="52"/>
      <c r="G16" s="52">
        <f>SUM(G17:G18)</f>
        <v>646491.4</v>
      </c>
      <c r="H16" s="53">
        <f t="shared" si="1"/>
        <v>98.838143316449859</v>
      </c>
      <c r="I16" s="52">
        <f>SUM(I17:I18)</f>
        <v>581182.6</v>
      </c>
      <c r="J16" s="52">
        <f t="shared" si="0"/>
        <v>88.85347757422133</v>
      </c>
    </row>
    <row r="17" spans="1:11" s="4" customFormat="1" ht="27" customHeight="1" x14ac:dyDescent="0.25">
      <c r="A17" s="28"/>
      <c r="B17" s="30" t="s">
        <v>12</v>
      </c>
      <c r="C17" s="44">
        <v>618158.4</v>
      </c>
      <c r="D17" s="43"/>
      <c r="E17" s="43"/>
      <c r="F17" s="43"/>
      <c r="G17" s="44">
        <v>614605.6</v>
      </c>
      <c r="H17" s="46">
        <f t="shared" si="1"/>
        <v>99.425260580459636</v>
      </c>
      <c r="I17" s="44">
        <v>559626.4</v>
      </c>
      <c r="J17" s="44">
        <f t="shared" si="0"/>
        <v>90.531229535989482</v>
      </c>
    </row>
    <row r="18" spans="1:11" s="6" customFormat="1" ht="45" x14ac:dyDescent="0.25">
      <c r="A18" s="28"/>
      <c r="B18" s="30" t="s">
        <v>34</v>
      </c>
      <c r="C18" s="44">
        <v>35932.6</v>
      </c>
      <c r="D18" s="43"/>
      <c r="E18" s="43"/>
      <c r="F18" s="43"/>
      <c r="G18" s="44">
        <v>31885.8</v>
      </c>
      <c r="H18" s="46">
        <f>G18*100/C18</f>
        <v>88.737803554432475</v>
      </c>
      <c r="I18" s="44">
        <v>21556.2</v>
      </c>
      <c r="J18" s="44">
        <f t="shared" si="0"/>
        <v>59.990649159815881</v>
      </c>
    </row>
    <row r="19" spans="1:11" s="3" customFormat="1" ht="41.25" customHeight="1" x14ac:dyDescent="0.25">
      <c r="A19" s="26">
        <v>3</v>
      </c>
      <c r="B19" s="27" t="s">
        <v>35</v>
      </c>
      <c r="C19" s="52">
        <f>SUM(C20:C21)</f>
        <v>132812.79999999999</v>
      </c>
      <c r="D19" s="52"/>
      <c r="E19" s="52"/>
      <c r="F19" s="52"/>
      <c r="G19" s="52">
        <f>SUM(G20:G21)</f>
        <v>132427.1</v>
      </c>
      <c r="H19" s="53">
        <f t="shared" si="1"/>
        <v>99.709591244217435</v>
      </c>
      <c r="I19" s="52">
        <f>SUM(I20:I21)</f>
        <v>107807.6</v>
      </c>
      <c r="J19" s="53">
        <f>I19*100/C19</f>
        <v>81.172597821896687</v>
      </c>
    </row>
    <row r="20" spans="1:11" s="8" customFormat="1" ht="18" customHeight="1" x14ac:dyDescent="0.25">
      <c r="A20" s="31"/>
      <c r="B20" s="29" t="s">
        <v>13</v>
      </c>
      <c r="C20" s="44">
        <v>94445.8</v>
      </c>
      <c r="D20" s="44"/>
      <c r="E20" s="44"/>
      <c r="F20" s="44"/>
      <c r="G20" s="44">
        <v>94405.1</v>
      </c>
      <c r="H20" s="46">
        <f t="shared" si="1"/>
        <v>99.956906500871398</v>
      </c>
      <c r="I20" s="44">
        <v>72660.5</v>
      </c>
      <c r="J20" s="44">
        <f t="shared" si="0"/>
        <v>76.933542836208701</v>
      </c>
    </row>
    <row r="21" spans="1:11" s="5" customFormat="1" ht="30" x14ac:dyDescent="0.25">
      <c r="A21" s="31"/>
      <c r="B21" s="29" t="s">
        <v>14</v>
      </c>
      <c r="C21" s="44">
        <v>38367</v>
      </c>
      <c r="D21" s="44"/>
      <c r="E21" s="44"/>
      <c r="F21" s="44"/>
      <c r="G21" s="44">
        <v>38022</v>
      </c>
      <c r="H21" s="46">
        <f t="shared" si="1"/>
        <v>99.100789741183831</v>
      </c>
      <c r="I21" s="44">
        <v>35147.1</v>
      </c>
      <c r="J21" s="44">
        <f t="shared" si="0"/>
        <v>91.607631558370471</v>
      </c>
    </row>
    <row r="22" spans="1:11" s="3" customFormat="1" ht="28.5" x14ac:dyDescent="0.25">
      <c r="A22" s="26">
        <v>4</v>
      </c>
      <c r="B22" s="27" t="s">
        <v>36</v>
      </c>
      <c r="C22" s="52">
        <f>SUM(C23:C24)</f>
        <v>257991.9</v>
      </c>
      <c r="D22" s="52"/>
      <c r="E22" s="52"/>
      <c r="F22" s="52"/>
      <c r="G22" s="52">
        <f>SUM(G23:G24)</f>
        <v>238298.6</v>
      </c>
      <c r="H22" s="53">
        <f t="shared" si="1"/>
        <v>92.366698334327552</v>
      </c>
      <c r="I22" s="52">
        <f>SUM(I23:I24)</f>
        <v>214118.80000000002</v>
      </c>
      <c r="J22" s="52">
        <f t="shared" si="0"/>
        <v>82.994388583517548</v>
      </c>
      <c r="K22" s="4"/>
    </row>
    <row r="23" spans="1:11" s="5" customFormat="1" ht="45" x14ac:dyDescent="0.25">
      <c r="A23" s="31"/>
      <c r="B23" s="29" t="s">
        <v>37</v>
      </c>
      <c r="C23" s="44">
        <v>257385.1</v>
      </c>
      <c r="D23" s="44"/>
      <c r="E23" s="44"/>
      <c r="F23" s="44"/>
      <c r="G23" s="44">
        <v>237804.4</v>
      </c>
      <c r="H23" s="46">
        <f t="shared" si="1"/>
        <v>92.39245006801093</v>
      </c>
      <c r="I23" s="44">
        <v>213659.6</v>
      </c>
      <c r="J23" s="44">
        <f t="shared" si="0"/>
        <v>83.011642865107575</v>
      </c>
    </row>
    <row r="24" spans="1:11" s="5" customFormat="1" ht="30" x14ac:dyDescent="0.25">
      <c r="A24" s="31"/>
      <c r="B24" s="29" t="s">
        <v>15</v>
      </c>
      <c r="C24" s="44">
        <v>606.79999999999995</v>
      </c>
      <c r="D24" s="44"/>
      <c r="E24" s="44"/>
      <c r="F24" s="44"/>
      <c r="G24" s="44">
        <v>494.2</v>
      </c>
      <c r="H24" s="46">
        <f t="shared" si="1"/>
        <v>81.443638760711934</v>
      </c>
      <c r="I24" s="44">
        <v>459.2</v>
      </c>
      <c r="J24" s="44">
        <f t="shared" si="0"/>
        <v>75.675675675675677</v>
      </c>
    </row>
    <row r="25" spans="1:11" s="5" customFormat="1" ht="30" customHeight="1" x14ac:dyDescent="0.25">
      <c r="A25" s="26">
        <v>5</v>
      </c>
      <c r="B25" s="27" t="s">
        <v>38</v>
      </c>
      <c r="C25" s="52">
        <f>SUM(C26:C28)</f>
        <v>80329.899999999994</v>
      </c>
      <c r="D25" s="52"/>
      <c r="E25" s="52"/>
      <c r="F25" s="52"/>
      <c r="G25" s="52">
        <f>SUM(G26:G28)</f>
        <v>59780.1</v>
      </c>
      <c r="H25" s="53">
        <f>G25*100/C25</f>
        <v>74.418242771371567</v>
      </c>
      <c r="I25" s="52">
        <f>SUM(I26:I28)</f>
        <v>58076.3</v>
      </c>
      <c r="J25" s="52">
        <f>I25*100/C25</f>
        <v>72.297239259603217</v>
      </c>
    </row>
    <row r="26" spans="1:11" s="5" customFormat="1" x14ac:dyDescent="0.25">
      <c r="A26" s="31"/>
      <c r="B26" s="29" t="s">
        <v>49</v>
      </c>
      <c r="C26" s="44">
        <v>14666</v>
      </c>
      <c r="D26" s="44"/>
      <c r="E26" s="44"/>
      <c r="F26" s="44"/>
      <c r="G26" s="44">
        <v>10143.4</v>
      </c>
      <c r="H26" s="46">
        <f t="shared" si="1"/>
        <v>69.162689213146052</v>
      </c>
      <c r="I26" s="44">
        <v>10116.200000000001</v>
      </c>
      <c r="J26" s="44">
        <f t="shared" si="0"/>
        <v>68.977226237556266</v>
      </c>
    </row>
    <row r="27" spans="1:11" s="5" customFormat="1" ht="45" x14ac:dyDescent="0.25">
      <c r="A27" s="31"/>
      <c r="B27" s="29" t="s">
        <v>24</v>
      </c>
      <c r="C27" s="44">
        <v>65013.9</v>
      </c>
      <c r="D27" s="44"/>
      <c r="E27" s="44"/>
      <c r="F27" s="44"/>
      <c r="G27" s="44">
        <v>48986.7</v>
      </c>
      <c r="H27" s="46">
        <f t="shared" si="1"/>
        <v>75.34804095739527</v>
      </c>
      <c r="I27" s="44">
        <v>47310.1</v>
      </c>
      <c r="J27" s="44">
        <f t="shared" si="0"/>
        <v>72.76920781555944</v>
      </c>
    </row>
    <row r="28" spans="1:11" s="5" customFormat="1" ht="75" x14ac:dyDescent="0.25">
      <c r="A28" s="31"/>
      <c r="B28" s="29" t="s">
        <v>52</v>
      </c>
      <c r="C28" s="44">
        <v>650</v>
      </c>
      <c r="D28" s="44"/>
      <c r="E28" s="44"/>
      <c r="F28" s="44"/>
      <c r="G28" s="44">
        <v>650</v>
      </c>
      <c r="H28" s="46">
        <f t="shared" si="1"/>
        <v>100</v>
      </c>
      <c r="I28" s="44">
        <v>650</v>
      </c>
      <c r="J28" s="44">
        <f t="shared" si="0"/>
        <v>100</v>
      </c>
    </row>
    <row r="29" spans="1:11" s="3" customFormat="1" ht="28.5" x14ac:dyDescent="0.25">
      <c r="A29" s="26">
        <v>6</v>
      </c>
      <c r="B29" s="11" t="s">
        <v>39</v>
      </c>
      <c r="C29" s="52">
        <f>SUM(C30:C32)</f>
        <v>311505.40000000002</v>
      </c>
      <c r="D29" s="52"/>
      <c r="E29" s="52"/>
      <c r="F29" s="52"/>
      <c r="G29" s="52">
        <f>SUM(G30:G32)</f>
        <v>301197.5</v>
      </c>
      <c r="H29" s="53">
        <f t="shared" si="1"/>
        <v>96.690940189158837</v>
      </c>
      <c r="I29" s="52">
        <f>SUM(I30:I32)</f>
        <v>82505.899999999994</v>
      </c>
      <c r="J29" s="52">
        <f t="shared" si="0"/>
        <v>26.486186114269604</v>
      </c>
    </row>
    <row r="30" spans="1:11" s="5" customFormat="1" ht="31.5" customHeight="1" x14ac:dyDescent="0.25">
      <c r="A30" s="31"/>
      <c r="B30" s="29" t="s">
        <v>16</v>
      </c>
      <c r="C30" s="44">
        <v>4100.8999999999996</v>
      </c>
      <c r="D30" s="44"/>
      <c r="E30" s="44"/>
      <c r="F30" s="44"/>
      <c r="G30" s="44">
        <v>3220.5</v>
      </c>
      <c r="H30" s="46">
        <f t="shared" si="1"/>
        <v>78.531541856665612</v>
      </c>
      <c r="I30" s="44">
        <v>2545.4</v>
      </c>
      <c r="J30" s="44">
        <f t="shared" si="0"/>
        <v>62.069301860567201</v>
      </c>
    </row>
    <row r="31" spans="1:11" s="5" customFormat="1" ht="29.25" customHeight="1" x14ac:dyDescent="0.25">
      <c r="A31" s="31"/>
      <c r="B31" s="29" t="s">
        <v>17</v>
      </c>
      <c r="C31" s="44">
        <v>282342.40000000002</v>
      </c>
      <c r="D31" s="44"/>
      <c r="E31" s="44"/>
      <c r="F31" s="44"/>
      <c r="G31" s="44">
        <v>275003.59999999998</v>
      </c>
      <c r="H31" s="46">
        <f t="shared" si="1"/>
        <v>97.400744627799412</v>
      </c>
      <c r="I31" s="44">
        <v>57372.2</v>
      </c>
      <c r="J31" s="44">
        <f t="shared" si="0"/>
        <v>20.320079449632786</v>
      </c>
    </row>
    <row r="32" spans="1:11" s="5" customFormat="1" ht="29.25" customHeight="1" x14ac:dyDescent="0.25">
      <c r="A32" s="31"/>
      <c r="B32" s="29" t="s">
        <v>25</v>
      </c>
      <c r="C32" s="44">
        <v>25062.1</v>
      </c>
      <c r="D32" s="44"/>
      <c r="E32" s="44"/>
      <c r="F32" s="44"/>
      <c r="G32" s="44">
        <v>22973.4</v>
      </c>
      <c r="H32" s="46">
        <f t="shared" si="1"/>
        <v>91.665901899681202</v>
      </c>
      <c r="I32" s="44">
        <v>22588.3</v>
      </c>
      <c r="J32" s="44">
        <f t="shared" si="0"/>
        <v>90.129318772169938</v>
      </c>
    </row>
    <row r="33" spans="1:12" s="3" customFormat="1" ht="33" customHeight="1" x14ac:dyDescent="0.25">
      <c r="A33" s="26">
        <v>7</v>
      </c>
      <c r="B33" s="11" t="s">
        <v>40</v>
      </c>
      <c r="C33" s="52">
        <f>SUM(C34:C34)</f>
        <v>2370109.4</v>
      </c>
      <c r="D33" s="52"/>
      <c r="E33" s="52"/>
      <c r="F33" s="52"/>
      <c r="G33" s="52">
        <f>SUM(G34:G34)</f>
        <v>2273895.6</v>
      </c>
      <c r="H33" s="53">
        <f t="shared" si="1"/>
        <v>95.940533377910739</v>
      </c>
      <c r="I33" s="52">
        <f>SUM(I34:I34)</f>
        <v>1804275.4</v>
      </c>
      <c r="J33" s="52">
        <f t="shared" si="0"/>
        <v>76.126249699697411</v>
      </c>
      <c r="L33" s="39"/>
    </row>
    <row r="34" spans="1:12" s="5" customFormat="1" x14ac:dyDescent="0.25">
      <c r="A34" s="31"/>
      <c r="B34" s="29" t="s">
        <v>18</v>
      </c>
      <c r="C34" s="44">
        <v>2370109.4</v>
      </c>
      <c r="D34" s="44"/>
      <c r="E34" s="44"/>
      <c r="F34" s="44"/>
      <c r="G34" s="44">
        <v>2273895.6</v>
      </c>
      <c r="H34" s="45">
        <f>G34*100/C34</f>
        <v>95.940533377910739</v>
      </c>
      <c r="I34" s="44">
        <v>1804275.4</v>
      </c>
      <c r="J34" s="42">
        <f t="shared" si="0"/>
        <v>76.126249699697411</v>
      </c>
    </row>
    <row r="35" spans="1:12" s="7" customFormat="1" ht="33" customHeight="1" x14ac:dyDescent="0.25">
      <c r="A35" s="26">
        <v>8</v>
      </c>
      <c r="B35" s="11" t="s">
        <v>41</v>
      </c>
      <c r="C35" s="52">
        <f>SUM(C36:C37)</f>
        <v>900</v>
      </c>
      <c r="D35" s="52"/>
      <c r="E35" s="52"/>
      <c r="F35" s="52"/>
      <c r="G35" s="52">
        <f>SUM(G36:G37)</f>
        <v>710</v>
      </c>
      <c r="H35" s="53">
        <f t="shared" si="1"/>
        <v>78.888888888888886</v>
      </c>
      <c r="I35" s="52">
        <f>SUM(I36:I37)</f>
        <v>710</v>
      </c>
      <c r="J35" s="52">
        <f t="shared" si="0"/>
        <v>78.888888888888886</v>
      </c>
      <c r="K35" s="6"/>
    </row>
    <row r="36" spans="1:12" s="8" customFormat="1" x14ac:dyDescent="0.25">
      <c r="A36" s="31"/>
      <c r="B36" s="29" t="s">
        <v>19</v>
      </c>
      <c r="C36" s="44">
        <v>800</v>
      </c>
      <c r="D36" s="44"/>
      <c r="E36" s="44"/>
      <c r="F36" s="44"/>
      <c r="G36" s="44">
        <v>615.4</v>
      </c>
      <c r="H36" s="45">
        <f t="shared" si="1"/>
        <v>76.924999999999997</v>
      </c>
      <c r="I36" s="44">
        <v>615.4</v>
      </c>
      <c r="J36" s="42">
        <f t="shared" si="0"/>
        <v>76.924999999999997</v>
      </c>
    </row>
    <row r="37" spans="1:12" s="8" customFormat="1" x14ac:dyDescent="0.25">
      <c r="A37" s="31"/>
      <c r="B37" s="29" t="s">
        <v>20</v>
      </c>
      <c r="C37" s="44">
        <v>100</v>
      </c>
      <c r="D37" s="44"/>
      <c r="E37" s="44"/>
      <c r="F37" s="44"/>
      <c r="G37" s="44">
        <v>94.6</v>
      </c>
      <c r="H37" s="45">
        <f t="shared" si="1"/>
        <v>94.6</v>
      </c>
      <c r="I37" s="44">
        <v>94.6</v>
      </c>
      <c r="J37" s="42">
        <f t="shared" si="0"/>
        <v>94.6</v>
      </c>
    </row>
    <row r="38" spans="1:12" s="3" customFormat="1" ht="30.75" customHeight="1" x14ac:dyDescent="0.25">
      <c r="A38" s="26">
        <v>9</v>
      </c>
      <c r="B38" s="11" t="s">
        <v>42</v>
      </c>
      <c r="C38" s="52">
        <f>SUM(C39:C40)</f>
        <v>16787.900000000001</v>
      </c>
      <c r="D38" s="52"/>
      <c r="E38" s="52"/>
      <c r="F38" s="52"/>
      <c r="G38" s="52">
        <f>SUM(G39:G40)</f>
        <v>12914.9</v>
      </c>
      <c r="H38" s="53">
        <f t="shared" si="1"/>
        <v>76.929812543558157</v>
      </c>
      <c r="I38" s="52">
        <f>SUM(I39:I40)</f>
        <v>8375.4</v>
      </c>
      <c r="J38" s="52">
        <f t="shared" si="0"/>
        <v>49.889503749724497</v>
      </c>
    </row>
    <row r="39" spans="1:12" s="5" customFormat="1" x14ac:dyDescent="0.25">
      <c r="A39" s="31"/>
      <c r="B39" s="29" t="s">
        <v>21</v>
      </c>
      <c r="C39" s="44">
        <v>15660.1</v>
      </c>
      <c r="D39" s="44"/>
      <c r="E39" s="44"/>
      <c r="F39" s="44"/>
      <c r="G39" s="44">
        <v>12125.4</v>
      </c>
      <c r="H39" s="45">
        <f>G39*100/C39</f>
        <v>77.428624338286468</v>
      </c>
      <c r="I39" s="44">
        <v>7592.9</v>
      </c>
      <c r="J39" s="44">
        <f>I39*100/C39</f>
        <v>48.485641854138862</v>
      </c>
    </row>
    <row r="40" spans="1:12" s="5" customFormat="1" x14ac:dyDescent="0.25">
      <c r="A40" s="31"/>
      <c r="B40" s="29" t="s">
        <v>22</v>
      </c>
      <c r="C40" s="44">
        <v>1127.8</v>
      </c>
      <c r="D40" s="44"/>
      <c r="E40" s="44"/>
      <c r="F40" s="44"/>
      <c r="G40" s="44">
        <v>789.5</v>
      </c>
      <c r="H40" s="45">
        <f>G40*100/C40</f>
        <v>70.003546728143291</v>
      </c>
      <c r="I40" s="44">
        <v>782.5</v>
      </c>
      <c r="J40" s="44">
        <f>I40*100/C40</f>
        <v>69.38286930306792</v>
      </c>
    </row>
    <row r="41" spans="1:12" s="3" customFormat="1" ht="33" customHeight="1" x14ac:dyDescent="0.25">
      <c r="A41" s="26">
        <v>10</v>
      </c>
      <c r="B41" s="11" t="s">
        <v>43</v>
      </c>
      <c r="C41" s="52">
        <v>35692.6</v>
      </c>
      <c r="D41" s="52"/>
      <c r="E41" s="52"/>
      <c r="F41" s="52"/>
      <c r="G41" s="52">
        <v>24859</v>
      </c>
      <c r="H41" s="53">
        <f t="shared" si="1"/>
        <v>69.647489955901221</v>
      </c>
      <c r="I41" s="52">
        <v>18596.099999999999</v>
      </c>
      <c r="J41" s="52">
        <f t="shared" ref="J41" si="2">I41*100/C41</f>
        <v>52.10071555448468</v>
      </c>
      <c r="K41" s="7"/>
    </row>
    <row r="42" spans="1:12" s="3" customFormat="1" ht="28.5" x14ac:dyDescent="0.25">
      <c r="A42" s="26">
        <v>11</v>
      </c>
      <c r="B42" s="11" t="s">
        <v>44</v>
      </c>
      <c r="C42" s="52">
        <v>798616.1</v>
      </c>
      <c r="D42" s="52"/>
      <c r="E42" s="52"/>
      <c r="F42" s="52"/>
      <c r="G42" s="52">
        <v>655307.5</v>
      </c>
      <c r="H42" s="53">
        <f t="shared" ref="H42:H47" si="3">G42*100/C42</f>
        <v>82.055383055763585</v>
      </c>
      <c r="I42" s="52">
        <v>506832.3</v>
      </c>
      <c r="J42" s="52">
        <f t="shared" ref="J42:J49" si="4">I42*100/C42</f>
        <v>63.463821979046003</v>
      </c>
    </row>
    <row r="43" spans="1:12" s="3" customFormat="1" ht="28.5" x14ac:dyDescent="0.25">
      <c r="A43" s="26">
        <v>12</v>
      </c>
      <c r="B43" s="11" t="s">
        <v>50</v>
      </c>
      <c r="C43" s="52">
        <v>3850.6</v>
      </c>
      <c r="D43" s="52"/>
      <c r="E43" s="52"/>
      <c r="F43" s="52"/>
      <c r="G43" s="52">
        <v>3800.6</v>
      </c>
      <c r="H43" s="53">
        <f t="shared" si="3"/>
        <v>98.701501064769133</v>
      </c>
      <c r="I43" s="52">
        <v>3263.1</v>
      </c>
      <c r="J43" s="52">
        <f t="shared" si="4"/>
        <v>84.742637511037245</v>
      </c>
    </row>
    <row r="44" spans="1:12" s="3" customFormat="1" ht="28.5" x14ac:dyDescent="0.25">
      <c r="A44" s="26">
        <v>13</v>
      </c>
      <c r="B44" s="11" t="s">
        <v>26</v>
      </c>
      <c r="C44" s="52">
        <f>SUM(C45:C46)</f>
        <v>3043.1</v>
      </c>
      <c r="D44" s="52"/>
      <c r="E44" s="52"/>
      <c r="F44" s="52"/>
      <c r="G44" s="52">
        <f>SUM(G45:G46)</f>
        <v>3043.1</v>
      </c>
      <c r="H44" s="53">
        <f t="shared" si="3"/>
        <v>100</v>
      </c>
      <c r="I44" s="52">
        <f>SUM(I45:I46)</f>
        <v>2982</v>
      </c>
      <c r="J44" s="52">
        <f t="shared" si="4"/>
        <v>97.992179027964909</v>
      </c>
    </row>
    <row r="45" spans="1:12" s="3" customFormat="1" ht="21" customHeight="1" x14ac:dyDescent="0.25">
      <c r="A45" s="49"/>
      <c r="B45" s="32" t="s">
        <v>27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126.9</v>
      </c>
      <c r="J45" s="42">
        <f t="shared" si="4"/>
        <v>67.5</v>
      </c>
    </row>
    <row r="46" spans="1:12" s="3" customFormat="1" x14ac:dyDescent="0.25">
      <c r="A46" s="49"/>
      <c r="B46" s="32" t="s">
        <v>28</v>
      </c>
      <c r="C46" s="42">
        <v>2855.1</v>
      </c>
      <c r="D46" s="42"/>
      <c r="E46" s="42"/>
      <c r="F46" s="42"/>
      <c r="G46" s="42">
        <v>2855.1</v>
      </c>
      <c r="H46" s="45">
        <f t="shared" si="3"/>
        <v>100</v>
      </c>
      <c r="I46" s="42">
        <v>2855.1</v>
      </c>
      <c r="J46" s="42">
        <f t="shared" si="4"/>
        <v>100</v>
      </c>
    </row>
    <row r="47" spans="1:12" s="3" customFormat="1" ht="71.25" x14ac:dyDescent="0.25">
      <c r="A47" s="51">
        <v>14</v>
      </c>
      <c r="B47" s="50" t="s">
        <v>45</v>
      </c>
      <c r="C47" s="52">
        <v>1795</v>
      </c>
      <c r="D47" s="52"/>
      <c r="E47" s="52"/>
      <c r="F47" s="52"/>
      <c r="G47" s="52">
        <v>1752.3</v>
      </c>
      <c r="H47" s="53">
        <f t="shared" si="3"/>
        <v>97.621169916434539</v>
      </c>
      <c r="I47" s="52">
        <v>1314.5</v>
      </c>
      <c r="J47" s="52">
        <f t="shared" si="4"/>
        <v>73.231197771587745</v>
      </c>
    </row>
    <row r="48" spans="1:12" s="3" customFormat="1" ht="43.5" customHeight="1" x14ac:dyDescent="0.25">
      <c r="A48" s="51">
        <v>15</v>
      </c>
      <c r="B48" s="27" t="s">
        <v>51</v>
      </c>
      <c r="C48" s="52">
        <v>3470</v>
      </c>
      <c r="D48" s="52"/>
      <c r="E48" s="52"/>
      <c r="F48" s="52"/>
      <c r="G48" s="52">
        <v>2585</v>
      </c>
      <c r="H48" s="53">
        <f t="shared" ref="H48" si="5">G48*100/C48</f>
        <v>74.49567723342939</v>
      </c>
      <c r="I48" s="52">
        <v>2265</v>
      </c>
      <c r="J48" s="52">
        <f t="shared" ref="J48" si="6">I48*100/C48</f>
        <v>65.273775216138333</v>
      </c>
    </row>
    <row r="49" spans="1:10" s="4" customFormat="1" ht="18.75" customHeight="1" x14ac:dyDescent="0.25">
      <c r="A49" s="41"/>
      <c r="B49" s="33" t="s">
        <v>7</v>
      </c>
      <c r="C49" s="47">
        <f>C10+C16+C19+C22+C25+C29+C33+C35+C38+C41+C42+C43+C44+C47+C48</f>
        <v>12515099.4</v>
      </c>
      <c r="D49" s="47">
        <f t="shared" ref="D49:I49" si="7">D10+D16+D19+D22+D25+D29+D33+D35+D38+D41+D42+D43+D44+D47+D48</f>
        <v>0</v>
      </c>
      <c r="E49" s="47">
        <f t="shared" si="7"/>
        <v>0</v>
      </c>
      <c r="F49" s="47">
        <f t="shared" si="7"/>
        <v>0</v>
      </c>
      <c r="G49" s="47">
        <f t="shared" si="7"/>
        <v>11333568.499999998</v>
      </c>
      <c r="H49" s="48">
        <f t="shared" ref="H49" si="8">G49*100/C49</f>
        <v>90.559156885322039</v>
      </c>
      <c r="I49" s="47">
        <f t="shared" si="7"/>
        <v>9392106</v>
      </c>
      <c r="J49" s="47">
        <f t="shared" si="4"/>
        <v>75.046195797693784</v>
      </c>
    </row>
    <row r="50" spans="1:10" s="2" customFormat="1" x14ac:dyDescent="0.25">
      <c r="A50" s="12"/>
      <c r="B50" s="12"/>
      <c r="C50" s="40"/>
      <c r="D50" s="12"/>
      <c r="E50" s="12"/>
      <c r="F50" s="12"/>
      <c r="G50" s="12"/>
      <c r="H50" s="12"/>
      <c r="I50" s="14"/>
      <c r="J50" s="13"/>
    </row>
    <row r="51" spans="1:10" s="2" customFormat="1" x14ac:dyDescent="0.25">
      <c r="A51" s="12"/>
      <c r="B51" s="12"/>
      <c r="C51" s="15"/>
      <c r="D51" s="12"/>
      <c r="E51" s="15"/>
      <c r="F51" s="15"/>
      <c r="G51" s="15"/>
      <c r="H51" s="15"/>
      <c r="I51" s="15"/>
      <c r="J51" s="13"/>
    </row>
    <row r="52" spans="1:10" s="2" customFormat="1" x14ac:dyDescent="0.25">
      <c r="A52" s="12"/>
      <c r="B52" s="15"/>
      <c r="C52" s="16"/>
      <c r="D52" s="15"/>
      <c r="E52" s="15"/>
      <c r="F52" s="15"/>
      <c r="G52" s="16"/>
      <c r="H52" s="15"/>
      <c r="I52" s="17"/>
      <c r="J52" s="16"/>
    </row>
    <row r="53" spans="1:10" s="2" customFormat="1" x14ac:dyDescent="0.2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5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8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15"/>
      <c r="H58" s="15"/>
      <c r="I58" s="19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20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25">
      <c r="A61" s="12"/>
      <c r="B61" s="18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x14ac:dyDescent="0.25">
      <c r="A63" s="12"/>
      <c r="B63" s="12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2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2023-04-17T06:52:17Z</cp:lastPrinted>
  <dcterms:created xsi:type="dcterms:W3CDTF">2012-07-10T18:14:32Z</dcterms:created>
  <dcterms:modified xsi:type="dcterms:W3CDTF">2024-11-14T11:04:11Z</dcterms:modified>
</cp:coreProperties>
</file>